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720" windowHeight="7320" activeTab="0"/>
  </bookViews>
  <sheets>
    <sheet name="Diseño-W. Rios" sheetId="1" r:id="rId1"/>
  </sheets>
  <definedNames>
    <definedName name="_xlnm.Print_Area" localSheetId="0">'Diseño-W. Rios'!$B$1:$V$35</definedName>
    <definedName name="_xlnm.Print_Titles" localSheetId="0">'Diseño-W. Rios'!$1:$3</definedName>
  </definedNames>
  <calcPr fullCalcOnLoad="1"/>
</workbook>
</file>

<file path=xl/comments1.xml><?xml version="1.0" encoding="utf-8"?>
<comments xmlns="http://schemas.openxmlformats.org/spreadsheetml/2006/main">
  <authors>
    <author>Pronamachcs - Huaylas</author>
  </authors>
  <commentList>
    <comment ref="E12" authorId="0">
      <text>
        <r>
          <rPr>
            <b/>
            <sz val="8"/>
            <rFont val="Tahoma"/>
            <family val="0"/>
          </rPr>
          <t>MSNM        Alt. Suc.Max
2000               3.60 m
2500               3.40
2750               3.30
3000               3.15
3500               3.00</t>
        </r>
      </text>
    </comment>
    <comment ref="E18" authorId="0">
      <text>
        <r>
          <rPr>
            <b/>
            <sz val="8"/>
            <rFont val="Tahoma"/>
            <family val="0"/>
          </rPr>
          <t>Está comprendido entre 0.4 y 0.7</t>
        </r>
      </text>
    </comment>
  </commentList>
</comments>
</file>

<file path=xl/sharedStrings.xml><?xml version="1.0" encoding="utf-8"?>
<sst xmlns="http://schemas.openxmlformats.org/spreadsheetml/2006/main" count="39" uniqueCount="39">
  <si>
    <t>DATOS:</t>
  </si>
  <si>
    <t xml:space="preserve">PROYECTO : </t>
  </si>
  <si>
    <t>CALCULOS</t>
  </si>
  <si>
    <t>Caudal de conducción (Qd)</t>
  </si>
  <si>
    <t>Autor: Ing. Walter Ríos E.</t>
  </si>
  <si>
    <t>SISTEMA DE RIEGO PATI</t>
  </si>
  <si>
    <t>Diámetro interior de la tubería de succión</t>
  </si>
  <si>
    <t xml:space="preserve">Diámetro interior de la tubería de impulsión </t>
  </si>
  <si>
    <t>Altura de sumersión de la tubería de succión</t>
  </si>
  <si>
    <t>Motor</t>
  </si>
  <si>
    <t>Velocidad del agua en la tubería de succión V = Q/A1</t>
  </si>
  <si>
    <t>Velocidad del agua en la tubería de impulsión V = Q/A2</t>
  </si>
  <si>
    <r>
      <t>Formula de Hazen-Williams para perdida de carga hf=1.18*10</t>
    </r>
    <r>
      <rPr>
        <vertAlign val="superscript"/>
        <sz val="10"/>
        <rFont val="Arial"/>
        <family val="2"/>
      </rPr>
      <t>10</t>
    </r>
    <r>
      <rPr>
        <sz val="10"/>
        <rFont val="Arial"/>
        <family val="0"/>
      </rPr>
      <t>*(Q/(C*Ø</t>
    </r>
    <r>
      <rPr>
        <vertAlign val="superscript"/>
        <sz val="10"/>
        <rFont val="Arial"/>
        <family val="2"/>
      </rPr>
      <t>2.63</t>
    </r>
    <r>
      <rPr>
        <sz val="10"/>
        <rFont val="Arial"/>
        <family val="0"/>
      </rPr>
      <t>)</t>
    </r>
    <r>
      <rPr>
        <vertAlign val="superscript"/>
        <sz val="10"/>
        <rFont val="Arial"/>
        <family val="2"/>
      </rPr>
      <t>1.85</t>
    </r>
    <r>
      <rPr>
        <sz val="10"/>
        <rFont val="Arial"/>
        <family val="0"/>
      </rPr>
      <t xml:space="preserve">*L </t>
    </r>
  </si>
  <si>
    <t>Coeficiente de Hazen-Williams   ( C )</t>
  </si>
  <si>
    <t>Perdida de carga por fricción en tubería de succión      hf1 =</t>
  </si>
  <si>
    <t>Perdida de carga por fricción en tubería de impulsión    hf2 =</t>
  </si>
  <si>
    <t>Altura dinámica total  H = h1 + h2 + hf1 + hf2 + hfa</t>
  </si>
  <si>
    <t xml:space="preserve">Altura del nivel de aguas en la poza de succión  </t>
  </si>
  <si>
    <t>Altura de succión     h1</t>
  </si>
  <si>
    <t>Altura de impulsión   h2</t>
  </si>
  <si>
    <t xml:space="preserve">        donde</t>
  </si>
  <si>
    <t>H es la altura dinámica total en metros</t>
  </si>
  <si>
    <t>R es el rendimiento</t>
  </si>
  <si>
    <t xml:space="preserve">Donde Q es caudal en l/s, Ø diámetro interior de la tubería en mm y </t>
  </si>
  <si>
    <t>L longitud de la tubería en metros</t>
  </si>
  <si>
    <t>Rendimiento de la bomba   ( R )</t>
  </si>
  <si>
    <t>Luego, potencia de la bomba requerida resulta          P   =</t>
  </si>
  <si>
    <t>Potencia de la bomba en HP es : P = Q * H / ( 75 * R )</t>
  </si>
  <si>
    <t>Q  es caudal en l/s</t>
  </si>
  <si>
    <t>DISEÑO DE BOMBA Y TUBERIAS DE SUCCION E IMPULSION</t>
  </si>
  <si>
    <t xml:space="preserve"> Tub. Succión</t>
  </si>
  <si>
    <t>Reservorio</t>
  </si>
  <si>
    <t>Canastilla con válvula check</t>
  </si>
  <si>
    <t xml:space="preserve">   Válvula compuerta</t>
  </si>
  <si>
    <t>Longitud total de tubería de succión      L1</t>
  </si>
  <si>
    <t>Longitud total de tubería de impulsión    L2</t>
  </si>
  <si>
    <t>Altura de perdidas totales por accesorios en todo el tramo  hfa</t>
  </si>
  <si>
    <t>Tapón para el cebado de la bomba</t>
  </si>
  <si>
    <t>Tub. de impulsión</t>
  </si>
</sst>
</file>

<file path=xl/styles.xml><?xml version="1.0" encoding="utf-8"?>
<styleSheet xmlns="http://schemas.openxmlformats.org/spreadsheetml/2006/main">
  <numFmts count="6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0.00&quot; m&quot;"/>
    <numFmt numFmtId="189" formatCode="0.00&quot; m/s&quot;"/>
    <numFmt numFmtId="190" formatCode="0.00&quot; l/s&quot;"/>
    <numFmt numFmtId="191" formatCode="General&quot; m&quot;"/>
    <numFmt numFmtId="192" formatCode="0.00&quot; º&quot;"/>
    <numFmt numFmtId="193" formatCode="&quot;Q=&quot;0.00&quot; l/s&quot;"/>
    <numFmt numFmtId="194" formatCode="0.0&quot; mm&quot;"/>
    <numFmt numFmtId="195" formatCode="0.00&quot; mm&quot;"/>
    <numFmt numFmtId="196" formatCode="0.00&quot; m    (para sedimentos)&quot;"/>
    <numFmt numFmtId="197" formatCode="0.00&quot; s&quot;"/>
    <numFmt numFmtId="198" formatCode="0.000&quot; m/s&quot;"/>
    <numFmt numFmtId="199" formatCode="0.0000&quot; m/s&quot;"/>
    <numFmt numFmtId="200" formatCode="0.000&quot; cm/s&quot;"/>
    <numFmt numFmtId="201" formatCode="0.00&quot;  m  .&quot;"/>
    <numFmt numFmtId="202" formatCode="0.00&quot; l/s   &quot;"/>
    <numFmt numFmtId="203" formatCode="0.000&quot; °/oo&quot;"/>
    <numFmt numFmtId="204" formatCode="&quot;   &quot;0.00"/>
    <numFmt numFmtId="205" formatCode="0.00&quot; %&quot;"/>
    <numFmt numFmtId="206" formatCode="0.000"/>
    <numFmt numFmtId="207" formatCode="0.0"/>
    <numFmt numFmtId="208" formatCode="0.0000000"/>
    <numFmt numFmtId="209" formatCode="0.000000"/>
    <numFmt numFmtId="210" formatCode="0.00000"/>
    <numFmt numFmtId="211" formatCode="0.0000"/>
    <numFmt numFmtId="212" formatCode="0.000000000000"/>
    <numFmt numFmtId="213" formatCode="0.00&quot; HP&quot;"/>
    <numFmt numFmtId="214" formatCode="&quot;L=&quot;"/>
    <numFmt numFmtId="215" formatCode="&quot;L=&quot;0.00"/>
    <numFmt numFmtId="216" formatCode="&quot;L2=&quot;0.00"/>
    <numFmt numFmtId="217" formatCode="&quot;L1=&quot;0.00"/>
  </numFmts>
  <fonts count="50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Times New Roman"/>
      <family val="1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u val="single"/>
      <sz val="12"/>
      <color indexed="10"/>
      <name val="Arial"/>
      <family val="2"/>
    </font>
    <font>
      <vertAlign val="superscript"/>
      <sz val="10"/>
      <name val="Arial"/>
      <family val="2"/>
    </font>
    <font>
      <sz val="9"/>
      <color indexed="12"/>
      <name val="Arial"/>
      <family val="0"/>
    </font>
    <font>
      <sz val="10"/>
      <color indexed="4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vertical="center"/>
    </xf>
    <xf numFmtId="188" fontId="0" fillId="33" borderId="0" xfId="0" applyNumberForma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90" fontId="0" fillId="34" borderId="10" xfId="0" applyNumberFormat="1" applyFill="1" applyBorder="1" applyAlignment="1" applyProtection="1">
      <alignment horizontal="center" vertical="center"/>
      <protection locked="0"/>
    </xf>
    <xf numFmtId="188" fontId="0" fillId="34" borderId="10" xfId="0" applyNumberFormat="1" applyFill="1" applyBorder="1" applyAlignment="1" applyProtection="1">
      <alignment horizontal="center" vertical="center"/>
      <protection locked="0"/>
    </xf>
    <xf numFmtId="0" fontId="0" fillId="34" borderId="10" xfId="0" applyNumberFormat="1" applyFill="1" applyBorder="1" applyAlignment="1" applyProtection="1">
      <alignment horizontal="center" vertical="center"/>
      <protection locked="0"/>
    </xf>
    <xf numFmtId="194" fontId="0" fillId="0" borderId="0" xfId="0" applyNumberFormat="1" applyAlignment="1">
      <alignment horizontal="left" vertical="center"/>
    </xf>
    <xf numFmtId="0" fontId="2" fillId="33" borderId="11" xfId="0" applyFont="1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188" fontId="0" fillId="33" borderId="0" xfId="0" applyNumberFormat="1" applyFill="1" applyBorder="1" applyAlignment="1">
      <alignment horizontal="left" indent="1"/>
    </xf>
    <xf numFmtId="188" fontId="0" fillId="33" borderId="0" xfId="0" applyNumberFormat="1" applyFill="1" applyBorder="1" applyAlignment="1">
      <alignment horizontal="center"/>
    </xf>
    <xf numFmtId="188" fontId="5" fillId="33" borderId="0" xfId="0" applyNumberFormat="1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95" fontId="0" fillId="34" borderId="10" xfId="0" applyNumberForma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>
      <alignment vertical="center"/>
    </xf>
    <xf numFmtId="191" fontId="0" fillId="34" borderId="10" xfId="0" applyNumberFormat="1" applyFill="1" applyBorder="1" applyAlignment="1" applyProtection="1">
      <alignment horizontal="center" vertical="center"/>
      <protection locked="0"/>
    </xf>
    <xf numFmtId="196" fontId="5" fillId="33" borderId="0" xfId="0" applyNumberFormat="1" applyFont="1" applyFill="1" applyBorder="1" applyAlignment="1">
      <alignment vertical="center"/>
    </xf>
    <xf numFmtId="188" fontId="0" fillId="33" borderId="0" xfId="0" applyNumberFormat="1" applyFill="1" applyBorder="1" applyAlignment="1">
      <alignment horizontal="center" vertical="top"/>
    </xf>
    <xf numFmtId="2" fontId="0" fillId="33" borderId="0" xfId="0" applyNumberForma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192" fontId="3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vertical="center" wrapText="1"/>
    </xf>
    <xf numFmtId="203" fontId="0" fillId="33" borderId="0" xfId="0" applyNumberFormat="1" applyFill="1" applyBorder="1" applyAlignment="1">
      <alignment horizontal="left" vertical="center"/>
    </xf>
    <xf numFmtId="188" fontId="0" fillId="33" borderId="0" xfId="0" applyNumberFormat="1" applyFill="1" applyBorder="1" applyAlignment="1">
      <alignment/>
    </xf>
    <xf numFmtId="188" fontId="10" fillId="33" borderId="0" xfId="0" applyNumberFormat="1" applyFont="1" applyFill="1" applyBorder="1" applyAlignment="1">
      <alignment horizontal="left"/>
    </xf>
    <xf numFmtId="0" fontId="5" fillId="0" borderId="0" xfId="0" applyFont="1" applyAlignment="1">
      <alignment horizontal="right" vertical="center"/>
    </xf>
    <xf numFmtId="0" fontId="10" fillId="33" borderId="14" xfId="0" applyFont="1" applyFill="1" applyBorder="1" applyAlignment="1">
      <alignment textRotation="90" wrapText="1"/>
    </xf>
    <xf numFmtId="0" fontId="10" fillId="33" borderId="0" xfId="0" applyFont="1" applyFill="1" applyBorder="1" applyAlignment="1">
      <alignment textRotation="90" wrapText="1"/>
    </xf>
    <xf numFmtId="202" fontId="13" fillId="33" borderId="0" xfId="0" applyNumberFormat="1" applyFont="1" applyFill="1" applyBorder="1" applyAlignment="1">
      <alignment/>
    </xf>
    <xf numFmtId="201" fontId="0" fillId="33" borderId="0" xfId="0" applyNumberFormat="1" applyFill="1" applyBorder="1" applyAlignment="1">
      <alignment vertical="top" textRotation="105"/>
    </xf>
    <xf numFmtId="0" fontId="0" fillId="33" borderId="14" xfId="0" applyFill="1" applyBorder="1" applyAlignment="1">
      <alignment vertical="top" wrapText="1"/>
    </xf>
    <xf numFmtId="193" fontId="4" fillId="33" borderId="0" xfId="0" applyNumberFormat="1" applyFont="1" applyFill="1" applyBorder="1" applyAlignment="1">
      <alignment vertical="top"/>
    </xf>
    <xf numFmtId="188" fontId="0" fillId="33" borderId="0" xfId="0" applyNumberFormat="1" applyFill="1" applyBorder="1" applyAlignment="1">
      <alignment vertical="top"/>
    </xf>
    <xf numFmtId="206" fontId="0" fillId="33" borderId="0" xfId="0" applyNumberFormat="1" applyFill="1" applyBorder="1" applyAlignment="1">
      <alignment vertical="top"/>
    </xf>
    <xf numFmtId="188" fontId="0" fillId="33" borderId="0" xfId="0" applyNumberFormat="1" applyFill="1" applyBorder="1" applyAlignment="1">
      <alignment vertical="center"/>
    </xf>
    <xf numFmtId="204" fontId="10" fillId="33" borderId="0" xfId="0" applyNumberFormat="1" applyFont="1" applyFill="1" applyBorder="1" applyAlignment="1">
      <alignment vertical="top" textRotation="180"/>
    </xf>
    <xf numFmtId="2" fontId="0" fillId="33" borderId="14" xfId="0" applyNumberFormat="1" applyFill="1" applyBorder="1" applyAlignment="1">
      <alignment vertical="center"/>
    </xf>
    <xf numFmtId="2" fontId="5" fillId="33" borderId="0" xfId="0" applyNumberFormat="1" applyFont="1" applyFill="1" applyBorder="1" applyAlignment="1">
      <alignment vertical="center"/>
    </xf>
    <xf numFmtId="206" fontId="5" fillId="33" borderId="14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206" fontId="0" fillId="33" borderId="0" xfId="0" applyNumberFormat="1" applyFill="1" applyBorder="1" applyAlignment="1">
      <alignment horizontal="left" vertical="top" indent="1"/>
    </xf>
    <xf numFmtId="0" fontId="0" fillId="33" borderId="0" xfId="0" applyNumberFormat="1" applyFill="1" applyBorder="1" applyAlignment="1">
      <alignment horizontal="left" vertical="center"/>
    </xf>
    <xf numFmtId="2" fontId="0" fillId="33" borderId="11" xfId="0" applyNumberFormat="1" applyFill="1" applyBorder="1" applyAlignment="1">
      <alignment vertical="top"/>
    </xf>
    <xf numFmtId="2" fontId="0" fillId="33" borderId="11" xfId="0" applyNumberForma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8" fontId="14" fillId="33" borderId="0" xfId="0" applyNumberFormat="1" applyFont="1" applyFill="1" applyBorder="1" applyAlignment="1">
      <alignment textRotation="27"/>
    </xf>
    <xf numFmtId="18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 applyProtection="1">
      <alignment horizontal="left" vertical="center"/>
      <protection hidden="1"/>
    </xf>
    <xf numFmtId="188" fontId="0" fillId="0" borderId="0" xfId="0" applyNumberFormat="1" applyFill="1" applyBorder="1" applyAlignment="1">
      <alignment horizontal="left" vertical="center"/>
    </xf>
    <xf numFmtId="18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213" fontId="0" fillId="0" borderId="0" xfId="0" applyNumberFormat="1" applyAlignment="1">
      <alignment horizontal="left"/>
    </xf>
    <xf numFmtId="213" fontId="0" fillId="0" borderId="0" xfId="0" applyNumberFormat="1" applyAlignment="1">
      <alignment vertical="center"/>
    </xf>
    <xf numFmtId="2" fontId="0" fillId="33" borderId="11" xfId="0" applyNumberFormat="1" applyFill="1" applyBorder="1" applyAlignment="1">
      <alignment vertical="center"/>
    </xf>
    <xf numFmtId="2" fontId="0" fillId="33" borderId="0" xfId="0" applyNumberFormat="1" applyFont="1" applyFill="1" applyBorder="1" applyAlignment="1">
      <alignment horizontal="left" vertical="center"/>
    </xf>
    <xf numFmtId="0" fontId="11" fillId="0" borderId="0" xfId="0" applyFont="1" applyAlignment="1" applyProtection="1">
      <alignment horizontal="center"/>
      <protection locked="0"/>
    </xf>
    <xf numFmtId="0" fontId="14" fillId="33" borderId="0" xfId="0" applyFont="1" applyFill="1" applyBorder="1" applyAlignment="1">
      <alignment horizontal="center" textRotation="90"/>
    </xf>
    <xf numFmtId="188" fontId="14" fillId="33" borderId="0" xfId="0" applyNumberFormat="1" applyFont="1" applyFill="1" applyBorder="1" applyAlignment="1">
      <alignment horizontal="center" textRotation="27"/>
    </xf>
    <xf numFmtId="201" fontId="14" fillId="33" borderId="0" xfId="0" applyNumberFormat="1" applyFont="1" applyFill="1" applyBorder="1" applyAlignment="1">
      <alignment horizontal="center" vertical="center"/>
    </xf>
    <xf numFmtId="201" fontId="14" fillId="33" borderId="14" xfId="0" applyNumberFormat="1" applyFont="1" applyFill="1" applyBorder="1" applyAlignment="1">
      <alignment horizontal="center" vertical="center"/>
    </xf>
    <xf numFmtId="216" fontId="0" fillId="33" borderId="0" xfId="0" applyNumberFormat="1" applyFont="1" applyFill="1" applyBorder="1" applyAlignment="1">
      <alignment horizontal="left"/>
    </xf>
    <xf numFmtId="217" fontId="0" fillId="33" borderId="0" xfId="0" applyNumberFormat="1" applyFill="1" applyBorder="1" applyAlignment="1">
      <alignment horizontal="left" vertical="top"/>
    </xf>
    <xf numFmtId="188" fontId="14" fillId="33" borderId="0" xfId="0" applyNumberFormat="1" applyFont="1" applyFill="1" applyBorder="1" applyAlignment="1">
      <alignment vertical="top" wrapText="1"/>
    </xf>
    <xf numFmtId="0" fontId="14" fillId="0" borderId="0" xfId="0" applyFont="1" applyAlignment="1">
      <alignment wrapText="1"/>
    </xf>
    <xf numFmtId="193" fontId="13" fillId="33" borderId="0" xfId="0" applyNumberFormat="1" applyFont="1" applyFill="1" applyBorder="1" applyAlignment="1">
      <alignment horizontal="left" vertical="center" inden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552450</xdr:colOff>
      <xdr:row>23</xdr:row>
      <xdr:rowOff>0</xdr:rowOff>
    </xdr:from>
    <xdr:to>
      <xdr:col>3</xdr:col>
      <xdr:colOff>552450</xdr:colOff>
      <xdr:row>23</xdr:row>
      <xdr:rowOff>0</xdr:rowOff>
    </xdr:to>
    <xdr:sp>
      <xdr:nvSpPr>
        <xdr:cNvPr id="1" name="Line 14"/>
        <xdr:cNvSpPr>
          <a:spLocks/>
        </xdr:cNvSpPr>
      </xdr:nvSpPr>
      <xdr:spPr>
        <a:xfrm>
          <a:off x="2314575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23</xdr:row>
      <xdr:rowOff>0</xdr:rowOff>
    </xdr:from>
    <xdr:to>
      <xdr:col>3</xdr:col>
      <xdr:colOff>533400</xdr:colOff>
      <xdr:row>23</xdr:row>
      <xdr:rowOff>0</xdr:rowOff>
    </xdr:to>
    <xdr:sp>
      <xdr:nvSpPr>
        <xdr:cNvPr id="2" name="Line 16"/>
        <xdr:cNvSpPr>
          <a:spLocks/>
        </xdr:cNvSpPr>
      </xdr:nvSpPr>
      <xdr:spPr>
        <a:xfrm flipV="1">
          <a:off x="2295525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666750</xdr:colOff>
      <xdr:row>23</xdr:row>
      <xdr:rowOff>0</xdr:rowOff>
    </xdr:from>
    <xdr:to>
      <xdr:col>2</xdr:col>
      <xdr:colOff>666750</xdr:colOff>
      <xdr:row>23</xdr:row>
      <xdr:rowOff>0</xdr:rowOff>
    </xdr:to>
    <xdr:sp>
      <xdr:nvSpPr>
        <xdr:cNvPr id="3" name="Line 20"/>
        <xdr:cNvSpPr>
          <a:spLocks/>
        </xdr:cNvSpPr>
      </xdr:nvSpPr>
      <xdr:spPr>
        <a:xfrm>
          <a:off x="16192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23</xdr:row>
      <xdr:rowOff>0</xdr:rowOff>
    </xdr:from>
    <xdr:to>
      <xdr:col>4</xdr:col>
      <xdr:colOff>104775</xdr:colOff>
      <xdr:row>23</xdr:row>
      <xdr:rowOff>0</xdr:rowOff>
    </xdr:to>
    <xdr:sp>
      <xdr:nvSpPr>
        <xdr:cNvPr id="4" name="Line 21"/>
        <xdr:cNvSpPr>
          <a:spLocks/>
        </xdr:cNvSpPr>
      </xdr:nvSpPr>
      <xdr:spPr>
        <a:xfrm>
          <a:off x="4505325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19050</xdr:colOff>
      <xdr:row>23</xdr:row>
      <xdr:rowOff>0</xdr:rowOff>
    </xdr:to>
    <xdr:sp>
      <xdr:nvSpPr>
        <xdr:cNvPr id="5" name="Line 25"/>
        <xdr:cNvSpPr>
          <a:spLocks/>
        </xdr:cNvSpPr>
      </xdr:nvSpPr>
      <xdr:spPr>
        <a:xfrm>
          <a:off x="971550" y="492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23</xdr:row>
      <xdr:rowOff>0</xdr:rowOff>
    </xdr:from>
    <xdr:to>
      <xdr:col>4</xdr:col>
      <xdr:colOff>676275</xdr:colOff>
      <xdr:row>23</xdr:row>
      <xdr:rowOff>0</xdr:rowOff>
    </xdr:to>
    <xdr:sp>
      <xdr:nvSpPr>
        <xdr:cNvPr id="6" name="Line 26"/>
        <xdr:cNvSpPr>
          <a:spLocks/>
        </xdr:cNvSpPr>
      </xdr:nvSpPr>
      <xdr:spPr>
        <a:xfrm flipH="1">
          <a:off x="5076825" y="492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23</xdr:row>
      <xdr:rowOff>0</xdr:rowOff>
    </xdr:from>
    <xdr:to>
      <xdr:col>1</xdr:col>
      <xdr:colOff>190500</xdr:colOff>
      <xdr:row>23</xdr:row>
      <xdr:rowOff>0</xdr:rowOff>
    </xdr:to>
    <xdr:sp>
      <xdr:nvSpPr>
        <xdr:cNvPr id="7" name="Line 35"/>
        <xdr:cNvSpPr>
          <a:spLocks/>
        </xdr:cNvSpPr>
      </xdr:nvSpPr>
      <xdr:spPr>
        <a:xfrm flipV="1">
          <a:off x="3238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23</xdr:row>
      <xdr:rowOff>0</xdr:rowOff>
    </xdr:from>
    <xdr:to>
      <xdr:col>1</xdr:col>
      <xdr:colOff>190500</xdr:colOff>
      <xdr:row>23</xdr:row>
      <xdr:rowOff>0</xdr:rowOff>
    </xdr:to>
    <xdr:sp>
      <xdr:nvSpPr>
        <xdr:cNvPr id="8" name="Line 37"/>
        <xdr:cNvSpPr>
          <a:spLocks/>
        </xdr:cNvSpPr>
      </xdr:nvSpPr>
      <xdr:spPr>
        <a:xfrm>
          <a:off x="323850" y="4924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23</xdr:row>
      <xdr:rowOff>0</xdr:rowOff>
    </xdr:from>
    <xdr:to>
      <xdr:col>4</xdr:col>
      <xdr:colOff>104775</xdr:colOff>
      <xdr:row>23</xdr:row>
      <xdr:rowOff>0</xdr:rowOff>
    </xdr:to>
    <xdr:sp>
      <xdr:nvSpPr>
        <xdr:cNvPr id="9" name="Line 57"/>
        <xdr:cNvSpPr>
          <a:spLocks/>
        </xdr:cNvSpPr>
      </xdr:nvSpPr>
      <xdr:spPr>
        <a:xfrm flipH="1">
          <a:off x="4505325" y="492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19050</xdr:colOff>
      <xdr:row>23</xdr:row>
      <xdr:rowOff>0</xdr:rowOff>
    </xdr:to>
    <xdr:sp>
      <xdr:nvSpPr>
        <xdr:cNvPr id="10" name="Line 58"/>
        <xdr:cNvSpPr>
          <a:spLocks/>
        </xdr:cNvSpPr>
      </xdr:nvSpPr>
      <xdr:spPr>
        <a:xfrm>
          <a:off x="971550" y="492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23</xdr:row>
      <xdr:rowOff>0</xdr:rowOff>
    </xdr:from>
    <xdr:to>
      <xdr:col>2</xdr:col>
      <xdr:colOff>657225</xdr:colOff>
      <xdr:row>23</xdr:row>
      <xdr:rowOff>0</xdr:rowOff>
    </xdr:to>
    <xdr:sp>
      <xdr:nvSpPr>
        <xdr:cNvPr id="11" name="Line 59"/>
        <xdr:cNvSpPr>
          <a:spLocks/>
        </xdr:cNvSpPr>
      </xdr:nvSpPr>
      <xdr:spPr>
        <a:xfrm>
          <a:off x="1609725" y="492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23</xdr:row>
      <xdr:rowOff>0</xdr:rowOff>
    </xdr:from>
    <xdr:to>
      <xdr:col>2</xdr:col>
      <xdr:colOff>9525</xdr:colOff>
      <xdr:row>23</xdr:row>
      <xdr:rowOff>0</xdr:rowOff>
    </xdr:to>
    <xdr:sp>
      <xdr:nvSpPr>
        <xdr:cNvPr id="12" name="Line 60"/>
        <xdr:cNvSpPr>
          <a:spLocks/>
        </xdr:cNvSpPr>
      </xdr:nvSpPr>
      <xdr:spPr>
        <a:xfrm flipV="1">
          <a:off x="962025" y="492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581025</xdr:colOff>
      <xdr:row>23</xdr:row>
      <xdr:rowOff>0</xdr:rowOff>
    </xdr:from>
    <xdr:to>
      <xdr:col>2</xdr:col>
      <xdr:colOff>581025</xdr:colOff>
      <xdr:row>23</xdr:row>
      <xdr:rowOff>0</xdr:rowOff>
    </xdr:to>
    <xdr:sp>
      <xdr:nvSpPr>
        <xdr:cNvPr id="13" name="Line 61"/>
        <xdr:cNvSpPr>
          <a:spLocks/>
        </xdr:cNvSpPr>
      </xdr:nvSpPr>
      <xdr:spPr>
        <a:xfrm flipV="1">
          <a:off x="1533525" y="492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23</xdr:row>
      <xdr:rowOff>0</xdr:rowOff>
    </xdr:from>
    <xdr:to>
      <xdr:col>4</xdr:col>
      <xdr:colOff>104775</xdr:colOff>
      <xdr:row>23</xdr:row>
      <xdr:rowOff>0</xdr:rowOff>
    </xdr:to>
    <xdr:sp>
      <xdr:nvSpPr>
        <xdr:cNvPr id="14" name="Line 62"/>
        <xdr:cNvSpPr>
          <a:spLocks/>
        </xdr:cNvSpPr>
      </xdr:nvSpPr>
      <xdr:spPr>
        <a:xfrm flipV="1">
          <a:off x="4505325" y="492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609600</xdr:colOff>
      <xdr:row>23</xdr:row>
      <xdr:rowOff>0</xdr:rowOff>
    </xdr:from>
    <xdr:to>
      <xdr:col>4</xdr:col>
      <xdr:colOff>609600</xdr:colOff>
      <xdr:row>23</xdr:row>
      <xdr:rowOff>0</xdr:rowOff>
    </xdr:to>
    <xdr:sp>
      <xdr:nvSpPr>
        <xdr:cNvPr id="15" name="Line 63"/>
        <xdr:cNvSpPr>
          <a:spLocks/>
        </xdr:cNvSpPr>
      </xdr:nvSpPr>
      <xdr:spPr>
        <a:xfrm>
          <a:off x="5010150" y="492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733425</xdr:colOff>
      <xdr:row>23</xdr:row>
      <xdr:rowOff>0</xdr:rowOff>
    </xdr:from>
    <xdr:to>
      <xdr:col>2</xdr:col>
      <xdr:colOff>733425</xdr:colOff>
      <xdr:row>23</xdr:row>
      <xdr:rowOff>0</xdr:rowOff>
    </xdr:to>
    <xdr:sp>
      <xdr:nvSpPr>
        <xdr:cNvPr id="16" name="Line 64"/>
        <xdr:cNvSpPr>
          <a:spLocks/>
        </xdr:cNvSpPr>
      </xdr:nvSpPr>
      <xdr:spPr>
        <a:xfrm>
          <a:off x="1685925" y="492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23</xdr:row>
      <xdr:rowOff>0</xdr:rowOff>
    </xdr:from>
    <xdr:to>
      <xdr:col>4</xdr:col>
      <xdr:colOff>257175</xdr:colOff>
      <xdr:row>23</xdr:row>
      <xdr:rowOff>0</xdr:rowOff>
    </xdr:to>
    <xdr:sp>
      <xdr:nvSpPr>
        <xdr:cNvPr id="17" name="Line 69"/>
        <xdr:cNvSpPr>
          <a:spLocks/>
        </xdr:cNvSpPr>
      </xdr:nvSpPr>
      <xdr:spPr>
        <a:xfrm flipV="1">
          <a:off x="4657725" y="4924425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21</xdr:row>
      <xdr:rowOff>133350</xdr:rowOff>
    </xdr:from>
    <xdr:to>
      <xdr:col>12</xdr:col>
      <xdr:colOff>9525</xdr:colOff>
      <xdr:row>21</xdr:row>
      <xdr:rowOff>133350</xdr:rowOff>
    </xdr:to>
    <xdr:sp>
      <xdr:nvSpPr>
        <xdr:cNvPr id="18" name="Line 242"/>
        <xdr:cNvSpPr>
          <a:spLocks/>
        </xdr:cNvSpPr>
      </xdr:nvSpPr>
      <xdr:spPr>
        <a:xfrm>
          <a:off x="6677025" y="4667250"/>
          <a:ext cx="6191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17</xdr:row>
      <xdr:rowOff>114300</xdr:rowOff>
    </xdr:from>
    <xdr:to>
      <xdr:col>12</xdr:col>
      <xdr:colOff>0</xdr:colOff>
      <xdr:row>21</xdr:row>
      <xdr:rowOff>123825</xdr:rowOff>
    </xdr:to>
    <xdr:sp>
      <xdr:nvSpPr>
        <xdr:cNvPr id="19" name="Line 243"/>
        <xdr:cNvSpPr>
          <a:spLocks/>
        </xdr:cNvSpPr>
      </xdr:nvSpPr>
      <xdr:spPr>
        <a:xfrm flipH="1" flipV="1">
          <a:off x="7277100" y="3829050"/>
          <a:ext cx="9525" cy="828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390525</xdr:colOff>
      <xdr:row>17</xdr:row>
      <xdr:rowOff>123825</xdr:rowOff>
    </xdr:from>
    <xdr:to>
      <xdr:col>18</xdr:col>
      <xdr:colOff>180975</xdr:colOff>
      <xdr:row>17</xdr:row>
      <xdr:rowOff>123825</xdr:rowOff>
    </xdr:to>
    <xdr:sp>
      <xdr:nvSpPr>
        <xdr:cNvPr id="20" name="Line 244"/>
        <xdr:cNvSpPr>
          <a:spLocks/>
        </xdr:cNvSpPr>
      </xdr:nvSpPr>
      <xdr:spPr>
        <a:xfrm>
          <a:off x="7277100" y="3838575"/>
          <a:ext cx="1847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16</xdr:row>
      <xdr:rowOff>142875</xdr:rowOff>
    </xdr:from>
    <xdr:to>
      <xdr:col>17</xdr:col>
      <xdr:colOff>142875</xdr:colOff>
      <xdr:row>18</xdr:row>
      <xdr:rowOff>85725</xdr:rowOff>
    </xdr:to>
    <xdr:sp>
      <xdr:nvSpPr>
        <xdr:cNvPr id="21" name="Rectangle 245"/>
        <xdr:cNvSpPr>
          <a:spLocks/>
        </xdr:cNvSpPr>
      </xdr:nvSpPr>
      <xdr:spPr>
        <a:xfrm>
          <a:off x="7724775" y="3657600"/>
          <a:ext cx="1133475" cy="3524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14</xdr:row>
      <xdr:rowOff>180975</xdr:rowOff>
    </xdr:from>
    <xdr:to>
      <xdr:col>14</xdr:col>
      <xdr:colOff>85725</xdr:colOff>
      <xdr:row>15</xdr:row>
      <xdr:rowOff>200025</xdr:rowOff>
    </xdr:to>
    <xdr:sp>
      <xdr:nvSpPr>
        <xdr:cNvPr id="22" name="Line 246"/>
        <xdr:cNvSpPr>
          <a:spLocks/>
        </xdr:cNvSpPr>
      </xdr:nvSpPr>
      <xdr:spPr>
        <a:xfrm>
          <a:off x="7696200" y="31908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15</xdr:row>
      <xdr:rowOff>171450</xdr:rowOff>
    </xdr:from>
    <xdr:to>
      <xdr:col>14</xdr:col>
      <xdr:colOff>276225</xdr:colOff>
      <xdr:row>16</xdr:row>
      <xdr:rowOff>152400</xdr:rowOff>
    </xdr:to>
    <xdr:sp>
      <xdr:nvSpPr>
        <xdr:cNvPr id="23" name="Freeform 249"/>
        <xdr:cNvSpPr>
          <a:spLocks/>
        </xdr:cNvSpPr>
      </xdr:nvSpPr>
      <xdr:spPr>
        <a:xfrm>
          <a:off x="7696200" y="3448050"/>
          <a:ext cx="190500" cy="219075"/>
        </a:xfrm>
        <a:custGeom>
          <a:pathLst>
            <a:path h="25" w="10">
              <a:moveTo>
                <a:pt x="1" y="25"/>
              </a:moveTo>
              <a:cubicBezTo>
                <a:pt x="3" y="23"/>
                <a:pt x="6" y="20"/>
                <a:pt x="8" y="18"/>
              </a:cubicBezTo>
              <a:lnTo>
                <a:pt x="10" y="11"/>
              </a:lnTo>
              <a:lnTo>
                <a:pt x="8" y="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85725</xdr:colOff>
      <xdr:row>14</xdr:row>
      <xdr:rowOff>123825</xdr:rowOff>
    </xdr:from>
    <xdr:to>
      <xdr:col>15</xdr:col>
      <xdr:colOff>152400</xdr:colOff>
      <xdr:row>16</xdr:row>
      <xdr:rowOff>133350</xdr:rowOff>
    </xdr:to>
    <xdr:sp>
      <xdr:nvSpPr>
        <xdr:cNvPr id="24" name="Freeform 250"/>
        <xdr:cNvSpPr>
          <a:spLocks/>
        </xdr:cNvSpPr>
      </xdr:nvSpPr>
      <xdr:spPr>
        <a:xfrm>
          <a:off x="7696200" y="3133725"/>
          <a:ext cx="419100" cy="514350"/>
        </a:xfrm>
        <a:custGeom>
          <a:pathLst>
            <a:path h="54" w="31">
              <a:moveTo>
                <a:pt x="0" y="10"/>
              </a:moveTo>
              <a:cubicBezTo>
                <a:pt x="14" y="8"/>
                <a:pt x="8" y="8"/>
                <a:pt x="16" y="0"/>
              </a:cubicBezTo>
              <a:lnTo>
                <a:pt x="31" y="1"/>
              </a:lnTo>
              <a:lnTo>
                <a:pt x="31" y="35"/>
              </a:lnTo>
              <a:cubicBezTo>
                <a:pt x="25" y="36"/>
                <a:pt x="23" y="38"/>
                <a:pt x="19" y="43"/>
              </a:cubicBezTo>
              <a:cubicBezTo>
                <a:pt x="20" y="47"/>
                <a:pt x="23" y="50"/>
                <a:pt x="23" y="54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152400</xdr:colOff>
      <xdr:row>14</xdr:row>
      <xdr:rowOff>123825</xdr:rowOff>
    </xdr:from>
    <xdr:to>
      <xdr:col>17</xdr:col>
      <xdr:colOff>228600</xdr:colOff>
      <xdr:row>16</xdr:row>
      <xdr:rowOff>47625</xdr:rowOff>
    </xdr:to>
    <xdr:sp>
      <xdr:nvSpPr>
        <xdr:cNvPr id="25" name="Freeform 252"/>
        <xdr:cNvSpPr>
          <a:spLocks/>
        </xdr:cNvSpPr>
      </xdr:nvSpPr>
      <xdr:spPr>
        <a:xfrm>
          <a:off x="8115300" y="3133725"/>
          <a:ext cx="828675" cy="428625"/>
        </a:xfrm>
        <a:custGeom>
          <a:pathLst>
            <a:path h="45" w="83">
              <a:moveTo>
                <a:pt x="0" y="35"/>
              </a:moveTo>
              <a:lnTo>
                <a:pt x="0" y="45"/>
              </a:lnTo>
              <a:lnTo>
                <a:pt x="67" y="45"/>
              </a:lnTo>
              <a:cubicBezTo>
                <a:pt x="76" y="39"/>
                <a:pt x="79" y="32"/>
                <a:pt x="82" y="22"/>
              </a:cubicBezTo>
              <a:cubicBezTo>
                <a:pt x="81" y="8"/>
                <a:pt x="83" y="0"/>
                <a:pt x="68" y="0"/>
              </a:cubicBez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257175</xdr:colOff>
      <xdr:row>16</xdr:row>
      <xdr:rowOff>47625</xdr:rowOff>
    </xdr:from>
    <xdr:to>
      <xdr:col>16</xdr:col>
      <xdr:colOff>342900</xdr:colOff>
      <xdr:row>16</xdr:row>
      <xdr:rowOff>142875</xdr:rowOff>
    </xdr:to>
    <xdr:sp>
      <xdr:nvSpPr>
        <xdr:cNvPr id="26" name="Freeform 253"/>
        <xdr:cNvSpPr>
          <a:spLocks/>
        </xdr:cNvSpPr>
      </xdr:nvSpPr>
      <xdr:spPr>
        <a:xfrm>
          <a:off x="8629650" y="3562350"/>
          <a:ext cx="85725" cy="95250"/>
        </a:xfrm>
        <a:custGeom>
          <a:pathLst>
            <a:path h="9" w="7">
              <a:moveTo>
                <a:pt x="0" y="0"/>
              </a:moveTo>
              <a:cubicBezTo>
                <a:pt x="0" y="3"/>
                <a:pt x="0" y="6"/>
                <a:pt x="0" y="9"/>
              </a:cubicBezTo>
              <a:lnTo>
                <a:pt x="7" y="9"/>
              </a:lnTo>
              <a:lnTo>
                <a:pt x="7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85725</xdr:colOff>
      <xdr:row>19</xdr:row>
      <xdr:rowOff>142875</xdr:rowOff>
    </xdr:from>
    <xdr:to>
      <xdr:col>11</xdr:col>
      <xdr:colOff>285750</xdr:colOff>
      <xdr:row>20</xdr:row>
      <xdr:rowOff>133350</xdr:rowOff>
    </xdr:to>
    <xdr:sp>
      <xdr:nvSpPr>
        <xdr:cNvPr id="27" name="Rectangle 256"/>
        <xdr:cNvSpPr>
          <a:spLocks/>
        </xdr:cNvSpPr>
      </xdr:nvSpPr>
      <xdr:spPr>
        <a:xfrm>
          <a:off x="6972300" y="4333875"/>
          <a:ext cx="200025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19</xdr:row>
      <xdr:rowOff>85725</xdr:rowOff>
    </xdr:from>
    <xdr:to>
      <xdr:col>11</xdr:col>
      <xdr:colOff>152400</xdr:colOff>
      <xdr:row>19</xdr:row>
      <xdr:rowOff>142875</xdr:rowOff>
    </xdr:to>
    <xdr:sp>
      <xdr:nvSpPr>
        <xdr:cNvPr id="28" name="Line 257"/>
        <xdr:cNvSpPr>
          <a:spLocks/>
        </xdr:cNvSpPr>
      </xdr:nvSpPr>
      <xdr:spPr>
        <a:xfrm flipH="1">
          <a:off x="6981825" y="42767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19</xdr:row>
      <xdr:rowOff>66675</xdr:rowOff>
    </xdr:from>
    <xdr:to>
      <xdr:col>11</xdr:col>
      <xdr:colOff>276225</xdr:colOff>
      <xdr:row>19</xdr:row>
      <xdr:rowOff>142875</xdr:rowOff>
    </xdr:to>
    <xdr:sp>
      <xdr:nvSpPr>
        <xdr:cNvPr id="29" name="Line 258"/>
        <xdr:cNvSpPr>
          <a:spLocks/>
        </xdr:cNvSpPr>
      </xdr:nvSpPr>
      <xdr:spPr>
        <a:xfrm>
          <a:off x="7124700" y="4257675"/>
          <a:ext cx="381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17</xdr:row>
      <xdr:rowOff>114300</xdr:rowOff>
    </xdr:from>
    <xdr:to>
      <xdr:col>10</xdr:col>
      <xdr:colOff>28575</xdr:colOff>
      <xdr:row>21</xdr:row>
      <xdr:rowOff>142875</xdr:rowOff>
    </xdr:to>
    <xdr:sp>
      <xdr:nvSpPr>
        <xdr:cNvPr id="30" name="Line 259"/>
        <xdr:cNvSpPr>
          <a:spLocks/>
        </xdr:cNvSpPr>
      </xdr:nvSpPr>
      <xdr:spPr>
        <a:xfrm flipV="1">
          <a:off x="6677025" y="3829050"/>
          <a:ext cx="0" cy="847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18</xdr:row>
      <xdr:rowOff>228600</xdr:rowOff>
    </xdr:from>
    <xdr:to>
      <xdr:col>10</xdr:col>
      <xdr:colOff>19050</xdr:colOff>
      <xdr:row>18</xdr:row>
      <xdr:rowOff>228600</xdr:rowOff>
    </xdr:to>
    <xdr:sp>
      <xdr:nvSpPr>
        <xdr:cNvPr id="31" name="Line 260"/>
        <xdr:cNvSpPr>
          <a:spLocks/>
        </xdr:cNvSpPr>
      </xdr:nvSpPr>
      <xdr:spPr>
        <a:xfrm>
          <a:off x="6391275" y="4152900"/>
          <a:ext cx="276225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19</xdr:row>
      <xdr:rowOff>0</xdr:rowOff>
    </xdr:from>
    <xdr:to>
      <xdr:col>11</xdr:col>
      <xdr:colOff>257175</xdr:colOff>
      <xdr:row>19</xdr:row>
      <xdr:rowOff>0</xdr:rowOff>
    </xdr:to>
    <xdr:sp>
      <xdr:nvSpPr>
        <xdr:cNvPr id="32" name="Line 261"/>
        <xdr:cNvSpPr>
          <a:spLocks/>
        </xdr:cNvSpPr>
      </xdr:nvSpPr>
      <xdr:spPr>
        <a:xfrm>
          <a:off x="6800850" y="41910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28575</xdr:colOff>
      <xdr:row>19</xdr:row>
      <xdr:rowOff>38100</xdr:rowOff>
    </xdr:from>
    <xdr:to>
      <xdr:col>11</xdr:col>
      <xdr:colOff>142875</xdr:colOff>
      <xdr:row>19</xdr:row>
      <xdr:rowOff>38100</xdr:rowOff>
    </xdr:to>
    <xdr:sp>
      <xdr:nvSpPr>
        <xdr:cNvPr id="33" name="Line 262"/>
        <xdr:cNvSpPr>
          <a:spLocks/>
        </xdr:cNvSpPr>
      </xdr:nvSpPr>
      <xdr:spPr>
        <a:xfrm>
          <a:off x="6915150" y="42291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14</xdr:row>
      <xdr:rowOff>47625</xdr:rowOff>
    </xdr:from>
    <xdr:to>
      <xdr:col>11</xdr:col>
      <xdr:colOff>152400</xdr:colOff>
      <xdr:row>19</xdr:row>
      <xdr:rowOff>85725</xdr:rowOff>
    </xdr:to>
    <xdr:sp>
      <xdr:nvSpPr>
        <xdr:cNvPr id="34" name="Line 263"/>
        <xdr:cNvSpPr>
          <a:spLocks/>
        </xdr:cNvSpPr>
      </xdr:nvSpPr>
      <xdr:spPr>
        <a:xfrm flipV="1">
          <a:off x="7038975" y="3057525"/>
          <a:ext cx="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238125</xdr:colOff>
      <xdr:row>15</xdr:row>
      <xdr:rowOff>123825</xdr:rowOff>
    </xdr:from>
    <xdr:to>
      <xdr:col>11</xdr:col>
      <xdr:colOff>238125</xdr:colOff>
      <xdr:row>19</xdr:row>
      <xdr:rowOff>76200</xdr:rowOff>
    </xdr:to>
    <xdr:sp>
      <xdr:nvSpPr>
        <xdr:cNvPr id="35" name="Line 264"/>
        <xdr:cNvSpPr>
          <a:spLocks/>
        </xdr:cNvSpPr>
      </xdr:nvSpPr>
      <xdr:spPr>
        <a:xfrm flipH="1" flipV="1">
          <a:off x="7124700" y="3400425"/>
          <a:ext cx="0" cy="866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152400</xdr:colOff>
      <xdr:row>15</xdr:row>
      <xdr:rowOff>19050</xdr:rowOff>
    </xdr:from>
    <xdr:to>
      <xdr:col>14</xdr:col>
      <xdr:colOff>76200</xdr:colOff>
      <xdr:row>15</xdr:row>
      <xdr:rowOff>19050</xdr:rowOff>
    </xdr:to>
    <xdr:sp>
      <xdr:nvSpPr>
        <xdr:cNvPr id="36" name="Line 265"/>
        <xdr:cNvSpPr>
          <a:spLocks/>
        </xdr:cNvSpPr>
      </xdr:nvSpPr>
      <xdr:spPr>
        <a:xfrm flipV="1">
          <a:off x="7038975" y="3295650"/>
          <a:ext cx="647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15</xdr:row>
      <xdr:rowOff>123825</xdr:rowOff>
    </xdr:from>
    <xdr:to>
      <xdr:col>14</xdr:col>
      <xdr:colOff>85725</xdr:colOff>
      <xdr:row>15</xdr:row>
      <xdr:rowOff>123825</xdr:rowOff>
    </xdr:to>
    <xdr:sp>
      <xdr:nvSpPr>
        <xdr:cNvPr id="37" name="Line 266"/>
        <xdr:cNvSpPr>
          <a:spLocks/>
        </xdr:cNvSpPr>
      </xdr:nvSpPr>
      <xdr:spPr>
        <a:xfrm>
          <a:off x="7134225" y="34004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247650</xdr:colOff>
      <xdr:row>14</xdr:row>
      <xdr:rowOff>57150</xdr:rowOff>
    </xdr:from>
    <xdr:to>
      <xdr:col>11</xdr:col>
      <xdr:colOff>247650</xdr:colOff>
      <xdr:row>15</xdr:row>
      <xdr:rowOff>9525</xdr:rowOff>
    </xdr:to>
    <xdr:sp>
      <xdr:nvSpPr>
        <xdr:cNvPr id="38" name="Line 267"/>
        <xdr:cNvSpPr>
          <a:spLocks/>
        </xdr:cNvSpPr>
      </xdr:nvSpPr>
      <xdr:spPr>
        <a:xfrm flipV="1">
          <a:off x="7134225" y="30670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133350</xdr:colOff>
      <xdr:row>14</xdr:row>
      <xdr:rowOff>47625</xdr:rowOff>
    </xdr:from>
    <xdr:to>
      <xdr:col>11</xdr:col>
      <xdr:colOff>276225</xdr:colOff>
      <xdr:row>14</xdr:row>
      <xdr:rowOff>142875</xdr:rowOff>
    </xdr:to>
    <xdr:sp>
      <xdr:nvSpPr>
        <xdr:cNvPr id="39" name="Rectangle 268"/>
        <xdr:cNvSpPr>
          <a:spLocks/>
        </xdr:cNvSpPr>
      </xdr:nvSpPr>
      <xdr:spPr>
        <a:xfrm>
          <a:off x="7019925" y="3057525"/>
          <a:ext cx="142875" cy="952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12</xdr:row>
      <xdr:rowOff>66675</xdr:rowOff>
    </xdr:from>
    <xdr:to>
      <xdr:col>14</xdr:col>
      <xdr:colOff>304800</xdr:colOff>
      <xdr:row>14</xdr:row>
      <xdr:rowOff>123825</xdr:rowOff>
    </xdr:to>
    <xdr:sp>
      <xdr:nvSpPr>
        <xdr:cNvPr id="40" name="Line 269"/>
        <xdr:cNvSpPr>
          <a:spLocks/>
        </xdr:cNvSpPr>
      </xdr:nvSpPr>
      <xdr:spPr>
        <a:xfrm flipV="1">
          <a:off x="7915275" y="25431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8</xdr:row>
      <xdr:rowOff>9525</xdr:rowOff>
    </xdr:from>
    <xdr:to>
      <xdr:col>20</xdr:col>
      <xdr:colOff>0</xdr:colOff>
      <xdr:row>11</xdr:row>
      <xdr:rowOff>228600</xdr:rowOff>
    </xdr:to>
    <xdr:sp>
      <xdr:nvSpPr>
        <xdr:cNvPr id="41" name="Line 270"/>
        <xdr:cNvSpPr>
          <a:spLocks/>
        </xdr:cNvSpPr>
      </xdr:nvSpPr>
      <xdr:spPr>
        <a:xfrm flipV="1">
          <a:off x="7991475" y="1419225"/>
          <a:ext cx="1905000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171450</xdr:colOff>
      <xdr:row>8</xdr:row>
      <xdr:rowOff>19050</xdr:rowOff>
    </xdr:from>
    <xdr:to>
      <xdr:col>20</xdr:col>
      <xdr:colOff>295275</xdr:colOff>
      <xdr:row>8</xdr:row>
      <xdr:rowOff>171450</xdr:rowOff>
    </xdr:to>
    <xdr:sp>
      <xdr:nvSpPr>
        <xdr:cNvPr id="42" name="Line 271"/>
        <xdr:cNvSpPr>
          <a:spLocks/>
        </xdr:cNvSpPr>
      </xdr:nvSpPr>
      <xdr:spPr>
        <a:xfrm>
          <a:off x="10067925" y="1428750"/>
          <a:ext cx="12382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200025</xdr:colOff>
      <xdr:row>8</xdr:row>
      <xdr:rowOff>209550</xdr:rowOff>
    </xdr:from>
    <xdr:to>
      <xdr:col>20</xdr:col>
      <xdr:colOff>209550</xdr:colOff>
      <xdr:row>10</xdr:row>
      <xdr:rowOff>85725</xdr:rowOff>
    </xdr:to>
    <xdr:sp>
      <xdr:nvSpPr>
        <xdr:cNvPr id="43" name="Line 272"/>
        <xdr:cNvSpPr>
          <a:spLocks/>
        </xdr:cNvSpPr>
      </xdr:nvSpPr>
      <xdr:spPr>
        <a:xfrm>
          <a:off x="10096500" y="1619250"/>
          <a:ext cx="9525" cy="4095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10</xdr:row>
      <xdr:rowOff>95250</xdr:rowOff>
    </xdr:from>
    <xdr:to>
      <xdr:col>21</xdr:col>
      <xdr:colOff>323850</xdr:colOff>
      <xdr:row>10</xdr:row>
      <xdr:rowOff>95250</xdr:rowOff>
    </xdr:to>
    <xdr:sp>
      <xdr:nvSpPr>
        <xdr:cNvPr id="44" name="Line 273"/>
        <xdr:cNvSpPr>
          <a:spLocks/>
        </xdr:cNvSpPr>
      </xdr:nvSpPr>
      <xdr:spPr>
        <a:xfrm>
          <a:off x="10106025" y="2038350"/>
          <a:ext cx="5905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8</xdr:row>
      <xdr:rowOff>200025</xdr:rowOff>
    </xdr:from>
    <xdr:to>
      <xdr:col>21</xdr:col>
      <xdr:colOff>323850</xdr:colOff>
      <xdr:row>10</xdr:row>
      <xdr:rowOff>85725</xdr:rowOff>
    </xdr:to>
    <xdr:sp>
      <xdr:nvSpPr>
        <xdr:cNvPr id="45" name="Line 274"/>
        <xdr:cNvSpPr>
          <a:spLocks/>
        </xdr:cNvSpPr>
      </xdr:nvSpPr>
      <xdr:spPr>
        <a:xfrm flipH="1" flipV="1">
          <a:off x="10696575" y="1609725"/>
          <a:ext cx="0" cy="4191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304800</xdr:colOff>
      <xdr:row>11</xdr:row>
      <xdr:rowOff>238125</xdr:rowOff>
    </xdr:from>
    <xdr:to>
      <xdr:col>15</xdr:col>
      <xdr:colOff>47625</xdr:colOff>
      <xdr:row>12</xdr:row>
      <xdr:rowOff>66675</xdr:rowOff>
    </xdr:to>
    <xdr:sp>
      <xdr:nvSpPr>
        <xdr:cNvPr id="46" name="Arc 275"/>
        <xdr:cNvSpPr>
          <a:spLocks/>
        </xdr:cNvSpPr>
      </xdr:nvSpPr>
      <xdr:spPr>
        <a:xfrm rot="5126415" flipH="1" flipV="1">
          <a:off x="7915275" y="2447925"/>
          <a:ext cx="95250" cy="95250"/>
        </a:xfrm>
        <a:custGeom>
          <a:pathLst>
            <a:path fill="none" h="21600" w="20814">
              <a:moveTo>
                <a:pt x="-1" y="0"/>
              </a:moveTo>
              <a:cubicBezTo>
                <a:pt x="9705" y="0"/>
                <a:pt x="18220" y="6474"/>
                <a:pt x="20814" y="15826"/>
              </a:cubicBezTo>
            </a:path>
            <a:path stroke="0" h="21600" w="20814">
              <a:moveTo>
                <a:pt x="-1" y="0"/>
              </a:moveTo>
              <a:cubicBezTo>
                <a:pt x="9705" y="0"/>
                <a:pt x="18220" y="6474"/>
                <a:pt x="20814" y="15826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666750</xdr:colOff>
      <xdr:row>24</xdr:row>
      <xdr:rowOff>161925</xdr:rowOff>
    </xdr:from>
    <xdr:to>
      <xdr:col>28</xdr:col>
      <xdr:colOff>666750</xdr:colOff>
      <xdr:row>27</xdr:row>
      <xdr:rowOff>0</xdr:rowOff>
    </xdr:to>
    <xdr:sp>
      <xdr:nvSpPr>
        <xdr:cNvPr id="47" name="Line 277"/>
        <xdr:cNvSpPr>
          <a:spLocks/>
        </xdr:cNvSpPr>
      </xdr:nvSpPr>
      <xdr:spPr>
        <a:xfrm flipV="1">
          <a:off x="15544800" y="52959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12</xdr:row>
      <xdr:rowOff>66675</xdr:rowOff>
    </xdr:from>
    <xdr:to>
      <xdr:col>15</xdr:col>
      <xdr:colOff>47625</xdr:colOff>
      <xdr:row>14</xdr:row>
      <xdr:rowOff>123825</xdr:rowOff>
    </xdr:to>
    <xdr:sp>
      <xdr:nvSpPr>
        <xdr:cNvPr id="48" name="Line 279"/>
        <xdr:cNvSpPr>
          <a:spLocks/>
        </xdr:cNvSpPr>
      </xdr:nvSpPr>
      <xdr:spPr>
        <a:xfrm flipV="1">
          <a:off x="8010525" y="2543175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8</xdr:row>
      <xdr:rowOff>57150</xdr:rowOff>
    </xdr:from>
    <xdr:to>
      <xdr:col>20</xdr:col>
      <xdr:colOff>85725</xdr:colOff>
      <xdr:row>12</xdr:row>
      <xdr:rowOff>57150</xdr:rowOff>
    </xdr:to>
    <xdr:sp>
      <xdr:nvSpPr>
        <xdr:cNvPr id="49" name="Line 280"/>
        <xdr:cNvSpPr>
          <a:spLocks/>
        </xdr:cNvSpPr>
      </xdr:nvSpPr>
      <xdr:spPr>
        <a:xfrm flipV="1">
          <a:off x="8010525" y="1466850"/>
          <a:ext cx="19716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7</xdr:row>
      <xdr:rowOff>238125</xdr:rowOff>
    </xdr:from>
    <xdr:to>
      <xdr:col>20</xdr:col>
      <xdr:colOff>152400</xdr:colOff>
      <xdr:row>8</xdr:row>
      <xdr:rowOff>57150</xdr:rowOff>
    </xdr:to>
    <xdr:sp>
      <xdr:nvSpPr>
        <xdr:cNvPr id="50" name="Arc 281"/>
        <xdr:cNvSpPr>
          <a:spLocks/>
        </xdr:cNvSpPr>
      </xdr:nvSpPr>
      <xdr:spPr>
        <a:xfrm rot="19742175">
          <a:off x="9896475" y="1381125"/>
          <a:ext cx="152400" cy="85725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85725</xdr:colOff>
      <xdr:row>8</xdr:row>
      <xdr:rowOff>57150</xdr:rowOff>
    </xdr:from>
    <xdr:to>
      <xdr:col>20</xdr:col>
      <xdr:colOff>257175</xdr:colOff>
      <xdr:row>8</xdr:row>
      <xdr:rowOff>238125</xdr:rowOff>
    </xdr:to>
    <xdr:sp>
      <xdr:nvSpPr>
        <xdr:cNvPr id="51" name="Line 282"/>
        <xdr:cNvSpPr>
          <a:spLocks/>
        </xdr:cNvSpPr>
      </xdr:nvSpPr>
      <xdr:spPr>
        <a:xfrm>
          <a:off x="9982200" y="1466850"/>
          <a:ext cx="1714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209550</xdr:colOff>
      <xdr:row>9</xdr:row>
      <xdr:rowOff>85725</xdr:rowOff>
    </xdr:from>
    <xdr:to>
      <xdr:col>21</xdr:col>
      <xdr:colOff>323850</xdr:colOff>
      <xdr:row>9</xdr:row>
      <xdr:rowOff>85725</xdr:rowOff>
    </xdr:to>
    <xdr:sp>
      <xdr:nvSpPr>
        <xdr:cNvPr id="52" name="Line 283"/>
        <xdr:cNvSpPr>
          <a:spLocks/>
        </xdr:cNvSpPr>
      </xdr:nvSpPr>
      <xdr:spPr>
        <a:xfrm>
          <a:off x="10106025" y="176212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333375</xdr:colOff>
      <xdr:row>9</xdr:row>
      <xdr:rowOff>123825</xdr:rowOff>
    </xdr:from>
    <xdr:to>
      <xdr:col>21</xdr:col>
      <xdr:colOff>209550</xdr:colOff>
      <xdr:row>9</xdr:row>
      <xdr:rowOff>123825</xdr:rowOff>
    </xdr:to>
    <xdr:sp>
      <xdr:nvSpPr>
        <xdr:cNvPr id="53" name="Line 284"/>
        <xdr:cNvSpPr>
          <a:spLocks/>
        </xdr:cNvSpPr>
      </xdr:nvSpPr>
      <xdr:spPr>
        <a:xfrm>
          <a:off x="10229850" y="18002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9</xdr:row>
      <xdr:rowOff>152400</xdr:rowOff>
    </xdr:from>
    <xdr:to>
      <xdr:col>21</xdr:col>
      <xdr:colOff>104775</xdr:colOff>
      <xdr:row>9</xdr:row>
      <xdr:rowOff>152400</xdr:rowOff>
    </xdr:to>
    <xdr:sp>
      <xdr:nvSpPr>
        <xdr:cNvPr id="54" name="Line 285"/>
        <xdr:cNvSpPr>
          <a:spLocks/>
        </xdr:cNvSpPr>
      </xdr:nvSpPr>
      <xdr:spPr>
        <a:xfrm>
          <a:off x="10344150" y="18288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13</xdr:row>
      <xdr:rowOff>9525</xdr:rowOff>
    </xdr:from>
    <xdr:to>
      <xdr:col>15</xdr:col>
      <xdr:colOff>180975</xdr:colOff>
      <xdr:row>13</xdr:row>
      <xdr:rowOff>247650</xdr:rowOff>
    </xdr:to>
    <xdr:sp>
      <xdr:nvSpPr>
        <xdr:cNvPr id="55" name="AutoShape 286"/>
        <xdr:cNvSpPr>
          <a:spLocks/>
        </xdr:cNvSpPr>
      </xdr:nvSpPr>
      <xdr:spPr>
        <a:xfrm>
          <a:off x="7781925" y="2752725"/>
          <a:ext cx="361950" cy="238125"/>
        </a:xfrm>
        <a:prstGeom prst="star8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20</xdr:row>
      <xdr:rowOff>161925</xdr:rowOff>
    </xdr:from>
    <xdr:to>
      <xdr:col>10</xdr:col>
      <xdr:colOff>133350</xdr:colOff>
      <xdr:row>20</xdr:row>
      <xdr:rowOff>161925</xdr:rowOff>
    </xdr:to>
    <xdr:sp>
      <xdr:nvSpPr>
        <xdr:cNvPr id="56" name="Line 287"/>
        <xdr:cNvSpPr>
          <a:spLocks/>
        </xdr:cNvSpPr>
      </xdr:nvSpPr>
      <xdr:spPr>
        <a:xfrm flipH="1" flipV="1">
          <a:off x="6381750" y="4505325"/>
          <a:ext cx="400050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19</xdr:row>
      <xdr:rowOff>142875</xdr:rowOff>
    </xdr:from>
    <xdr:to>
      <xdr:col>11</xdr:col>
      <xdr:colOff>142875</xdr:colOff>
      <xdr:row>20</xdr:row>
      <xdr:rowOff>123825</xdr:rowOff>
    </xdr:to>
    <xdr:sp>
      <xdr:nvSpPr>
        <xdr:cNvPr id="57" name="Line 288"/>
        <xdr:cNvSpPr>
          <a:spLocks/>
        </xdr:cNvSpPr>
      </xdr:nvSpPr>
      <xdr:spPr>
        <a:xfrm>
          <a:off x="7029450" y="433387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20</xdr:row>
      <xdr:rowOff>0</xdr:rowOff>
    </xdr:from>
    <xdr:to>
      <xdr:col>11</xdr:col>
      <xdr:colOff>228600</xdr:colOff>
      <xdr:row>20</xdr:row>
      <xdr:rowOff>133350</xdr:rowOff>
    </xdr:to>
    <xdr:sp>
      <xdr:nvSpPr>
        <xdr:cNvPr id="58" name="Line 289"/>
        <xdr:cNvSpPr>
          <a:spLocks/>
        </xdr:cNvSpPr>
      </xdr:nvSpPr>
      <xdr:spPr>
        <a:xfrm>
          <a:off x="7115175" y="434340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28575</xdr:colOff>
      <xdr:row>15</xdr:row>
      <xdr:rowOff>66675</xdr:rowOff>
    </xdr:from>
    <xdr:to>
      <xdr:col>11</xdr:col>
      <xdr:colOff>133350</xdr:colOff>
      <xdr:row>15</xdr:row>
      <xdr:rowOff>66675</xdr:rowOff>
    </xdr:to>
    <xdr:sp>
      <xdr:nvSpPr>
        <xdr:cNvPr id="59" name="Line 291"/>
        <xdr:cNvSpPr>
          <a:spLocks/>
        </xdr:cNvSpPr>
      </xdr:nvSpPr>
      <xdr:spPr>
        <a:xfrm flipH="1">
          <a:off x="6391275" y="3343275"/>
          <a:ext cx="628650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552450</xdr:colOff>
      <xdr:row>7</xdr:row>
      <xdr:rowOff>257175</xdr:rowOff>
    </xdr:from>
    <xdr:to>
      <xdr:col>19</xdr:col>
      <xdr:colOff>257175</xdr:colOff>
      <xdr:row>7</xdr:row>
      <xdr:rowOff>257175</xdr:rowOff>
    </xdr:to>
    <xdr:sp>
      <xdr:nvSpPr>
        <xdr:cNvPr id="60" name="Line 292"/>
        <xdr:cNvSpPr>
          <a:spLocks/>
        </xdr:cNvSpPr>
      </xdr:nvSpPr>
      <xdr:spPr>
        <a:xfrm flipH="1">
          <a:off x="6343650" y="1400175"/>
          <a:ext cx="3333750" cy="0"/>
        </a:xfrm>
        <a:prstGeom prst="line">
          <a:avLst/>
        </a:prstGeom>
        <a:noFill/>
        <a:ln w="9525" cmpd="sng">
          <a:solidFill>
            <a:srgbClr val="9933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7</xdr:row>
      <xdr:rowOff>257175</xdr:rowOff>
    </xdr:from>
    <xdr:to>
      <xdr:col>9</xdr:col>
      <xdr:colOff>95250</xdr:colOff>
      <xdr:row>15</xdr:row>
      <xdr:rowOff>76200</xdr:rowOff>
    </xdr:to>
    <xdr:sp>
      <xdr:nvSpPr>
        <xdr:cNvPr id="61" name="Line 293"/>
        <xdr:cNvSpPr>
          <a:spLocks/>
        </xdr:cNvSpPr>
      </xdr:nvSpPr>
      <xdr:spPr>
        <a:xfrm flipV="1">
          <a:off x="6457950" y="1400175"/>
          <a:ext cx="0" cy="19526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18</xdr:row>
      <xdr:rowOff>228600</xdr:rowOff>
    </xdr:from>
    <xdr:to>
      <xdr:col>13</xdr:col>
      <xdr:colOff>38100</xdr:colOff>
      <xdr:row>18</xdr:row>
      <xdr:rowOff>228600</xdr:rowOff>
    </xdr:to>
    <xdr:sp>
      <xdr:nvSpPr>
        <xdr:cNvPr id="62" name="Line 294"/>
        <xdr:cNvSpPr>
          <a:spLocks/>
        </xdr:cNvSpPr>
      </xdr:nvSpPr>
      <xdr:spPr>
        <a:xfrm>
          <a:off x="7324725" y="415290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21</xdr:row>
      <xdr:rowOff>133350</xdr:rowOff>
    </xdr:from>
    <xdr:to>
      <xdr:col>13</xdr:col>
      <xdr:colOff>95250</xdr:colOff>
      <xdr:row>21</xdr:row>
      <xdr:rowOff>133350</xdr:rowOff>
    </xdr:to>
    <xdr:sp>
      <xdr:nvSpPr>
        <xdr:cNvPr id="63" name="Line 295"/>
        <xdr:cNvSpPr>
          <a:spLocks/>
        </xdr:cNvSpPr>
      </xdr:nvSpPr>
      <xdr:spPr>
        <a:xfrm>
          <a:off x="7324725" y="46672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114300</xdr:colOff>
      <xdr:row>18</xdr:row>
      <xdr:rowOff>219075</xdr:rowOff>
    </xdr:from>
    <xdr:to>
      <xdr:col>12</xdr:col>
      <xdr:colOff>114300</xdr:colOff>
      <xdr:row>21</xdr:row>
      <xdr:rowOff>104775</xdr:rowOff>
    </xdr:to>
    <xdr:sp>
      <xdr:nvSpPr>
        <xdr:cNvPr id="64" name="Line 296"/>
        <xdr:cNvSpPr>
          <a:spLocks/>
        </xdr:cNvSpPr>
      </xdr:nvSpPr>
      <xdr:spPr>
        <a:xfrm>
          <a:off x="7400925" y="4143375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95250</xdr:colOff>
      <xdr:row>15</xdr:row>
      <xdr:rowOff>57150</xdr:rowOff>
    </xdr:from>
    <xdr:to>
      <xdr:col>9</xdr:col>
      <xdr:colOff>95250</xdr:colOff>
      <xdr:row>18</xdr:row>
      <xdr:rowOff>238125</xdr:rowOff>
    </xdr:to>
    <xdr:sp>
      <xdr:nvSpPr>
        <xdr:cNvPr id="65" name="Line 297"/>
        <xdr:cNvSpPr>
          <a:spLocks/>
        </xdr:cNvSpPr>
      </xdr:nvSpPr>
      <xdr:spPr>
        <a:xfrm flipV="1">
          <a:off x="6457950" y="3333750"/>
          <a:ext cx="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18</xdr:row>
      <xdr:rowOff>219075</xdr:rowOff>
    </xdr:from>
    <xdr:to>
      <xdr:col>9</xdr:col>
      <xdr:colOff>85725</xdr:colOff>
      <xdr:row>21</xdr:row>
      <xdr:rowOff>0</xdr:rowOff>
    </xdr:to>
    <xdr:sp>
      <xdr:nvSpPr>
        <xdr:cNvPr id="66" name="Line 298"/>
        <xdr:cNvSpPr>
          <a:spLocks/>
        </xdr:cNvSpPr>
      </xdr:nvSpPr>
      <xdr:spPr>
        <a:xfrm>
          <a:off x="6448425" y="4143375"/>
          <a:ext cx="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17</xdr:row>
      <xdr:rowOff>19050</xdr:rowOff>
    </xdr:from>
    <xdr:to>
      <xdr:col>16</xdr:col>
      <xdr:colOff>95250</xdr:colOff>
      <xdr:row>17</xdr:row>
      <xdr:rowOff>190500</xdr:rowOff>
    </xdr:to>
    <xdr:sp>
      <xdr:nvSpPr>
        <xdr:cNvPr id="67" name="Text Box 299"/>
        <xdr:cNvSpPr txBox="1">
          <a:spLocks noChangeArrowheads="1"/>
        </xdr:cNvSpPr>
      </xdr:nvSpPr>
      <xdr:spPr>
        <a:xfrm>
          <a:off x="8039100" y="3733800"/>
          <a:ext cx="428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Base</a:t>
          </a:r>
        </a:p>
      </xdr:txBody>
    </xdr:sp>
    <xdr:clientData/>
  </xdr:twoCellAnchor>
  <xdr:twoCellAnchor>
    <xdr:from>
      <xdr:col>10</xdr:col>
      <xdr:colOff>38100</xdr:colOff>
      <xdr:row>18</xdr:row>
      <xdr:rowOff>228600</xdr:rowOff>
    </xdr:from>
    <xdr:to>
      <xdr:col>12</xdr:col>
      <xdr:colOff>0</xdr:colOff>
      <xdr:row>18</xdr:row>
      <xdr:rowOff>228600</xdr:rowOff>
    </xdr:to>
    <xdr:sp>
      <xdr:nvSpPr>
        <xdr:cNvPr id="68" name="Line 303"/>
        <xdr:cNvSpPr>
          <a:spLocks/>
        </xdr:cNvSpPr>
      </xdr:nvSpPr>
      <xdr:spPr>
        <a:xfrm>
          <a:off x="6686550" y="41529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20</xdr:row>
      <xdr:rowOff>142875</xdr:rowOff>
    </xdr:from>
    <xdr:to>
      <xdr:col>12</xdr:col>
      <xdr:colOff>38100</xdr:colOff>
      <xdr:row>22</xdr:row>
      <xdr:rowOff>104775</xdr:rowOff>
    </xdr:to>
    <xdr:sp>
      <xdr:nvSpPr>
        <xdr:cNvPr id="69" name="Line 304"/>
        <xdr:cNvSpPr>
          <a:spLocks/>
        </xdr:cNvSpPr>
      </xdr:nvSpPr>
      <xdr:spPr>
        <a:xfrm flipH="1" flipV="1">
          <a:off x="7067550" y="4486275"/>
          <a:ext cx="2571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323850</xdr:colOff>
      <xdr:row>10</xdr:row>
      <xdr:rowOff>142875</xdr:rowOff>
    </xdr:from>
    <xdr:to>
      <xdr:col>17</xdr:col>
      <xdr:colOff>47625</xdr:colOff>
      <xdr:row>11</xdr:row>
      <xdr:rowOff>85725</xdr:rowOff>
    </xdr:to>
    <xdr:sp>
      <xdr:nvSpPr>
        <xdr:cNvPr id="70" name="Line 306"/>
        <xdr:cNvSpPr>
          <a:spLocks/>
        </xdr:cNvSpPr>
      </xdr:nvSpPr>
      <xdr:spPr>
        <a:xfrm flipV="1">
          <a:off x="8696325" y="2085975"/>
          <a:ext cx="666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161925</xdr:colOff>
      <xdr:row>14</xdr:row>
      <xdr:rowOff>142875</xdr:rowOff>
    </xdr:from>
    <xdr:to>
      <xdr:col>13</xdr:col>
      <xdr:colOff>57150</xdr:colOff>
      <xdr:row>15</xdr:row>
      <xdr:rowOff>38100</xdr:rowOff>
    </xdr:to>
    <xdr:sp>
      <xdr:nvSpPr>
        <xdr:cNvPr id="71" name="Line 307"/>
        <xdr:cNvSpPr>
          <a:spLocks/>
        </xdr:cNvSpPr>
      </xdr:nvSpPr>
      <xdr:spPr>
        <a:xfrm flipH="1">
          <a:off x="7448550" y="3152775"/>
          <a:ext cx="6667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X35"/>
  <sheetViews>
    <sheetView tabSelected="1" zoomScalePageLayoutView="0" workbookViewId="0" topLeftCell="A1">
      <selection activeCell="D12" sqref="D12"/>
    </sheetView>
  </sheetViews>
  <sheetFormatPr defaultColWidth="11.421875" defaultRowHeight="12.75"/>
  <cols>
    <col min="1" max="1" width="2.00390625" style="0" customWidth="1"/>
    <col min="2" max="2" width="12.28125" style="0" customWidth="1"/>
    <col min="3" max="3" width="12.140625" style="0" bestFit="1" customWidth="1"/>
    <col min="4" max="4" width="39.57421875" style="0" customWidth="1"/>
    <col min="5" max="5" width="12.421875" style="0" customWidth="1"/>
    <col min="6" max="6" width="5.28125" style="0" customWidth="1"/>
    <col min="7" max="8" width="1.57421875" style="0" customWidth="1"/>
    <col min="9" max="9" width="8.57421875" style="0" customWidth="1"/>
    <col min="10" max="10" width="4.28125" style="0" customWidth="1"/>
    <col min="11" max="11" width="3.57421875" style="0" customWidth="1"/>
    <col min="12" max="12" width="6.00390625" style="0" customWidth="1"/>
    <col min="13" max="13" width="2.57421875" style="0" customWidth="1"/>
    <col min="14" max="14" width="2.28125" style="0" customWidth="1"/>
    <col min="15" max="15" width="5.28125" style="0" customWidth="1"/>
    <col min="16" max="16" width="6.140625" style="0" customWidth="1"/>
    <col min="17" max="17" width="5.140625" style="0" customWidth="1"/>
    <col min="18" max="18" width="3.421875" style="0" customWidth="1"/>
    <col min="19" max="22" width="7.140625" style="0" customWidth="1"/>
    <col min="23" max="23" width="3.28125" style="0" customWidth="1"/>
  </cols>
  <sheetData>
    <row r="1" spans="1:22" ht="15.75">
      <c r="A1" s="28"/>
      <c r="B1" s="76" t="s">
        <v>29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</row>
    <row r="2" spans="1:7" ht="15.75" customHeight="1">
      <c r="A2" s="17"/>
      <c r="B2" s="17"/>
      <c r="C2" s="17"/>
      <c r="D2" s="17"/>
      <c r="E2" s="17"/>
      <c r="F2" s="17"/>
      <c r="G2" s="17"/>
    </row>
    <row r="3" spans="1:7" ht="12.75">
      <c r="A3" s="17"/>
      <c r="B3" s="23" t="s">
        <v>1</v>
      </c>
      <c r="C3" s="22" t="s">
        <v>5</v>
      </c>
      <c r="D3" s="17"/>
      <c r="E3" s="17"/>
      <c r="F3" s="17"/>
      <c r="G3" s="17"/>
    </row>
    <row r="4" spans="1:7" ht="4.5" customHeight="1">
      <c r="A4" s="17"/>
      <c r="B4" s="17"/>
      <c r="C4" s="17"/>
      <c r="D4" s="17"/>
      <c r="E4" s="17"/>
      <c r="F4" s="17"/>
      <c r="G4" s="17"/>
    </row>
    <row r="5" spans="1:7" ht="7.5" customHeight="1" thickBot="1">
      <c r="A5" s="17"/>
      <c r="B5" s="17"/>
      <c r="C5" s="17"/>
      <c r="D5" s="17"/>
      <c r="E5" s="17"/>
      <c r="F5" s="17"/>
      <c r="G5" s="17"/>
    </row>
    <row r="6" spans="2:22" ht="12.75">
      <c r="B6" s="24" t="s">
        <v>0</v>
      </c>
      <c r="I6" s="61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3"/>
    </row>
    <row r="7" spans="2:22" s="1" customFormat="1" ht="21" customHeight="1">
      <c r="B7" s="1" t="s">
        <v>3</v>
      </c>
      <c r="D7" s="73"/>
      <c r="E7" s="4">
        <v>1.5</v>
      </c>
      <c r="F7" s="73"/>
      <c r="I7" s="8"/>
      <c r="J7" s="55"/>
      <c r="K7" s="55"/>
      <c r="L7" s="9"/>
      <c r="M7" s="9"/>
      <c r="N7" s="9"/>
      <c r="O7" s="9"/>
      <c r="P7" s="9"/>
      <c r="Q7" s="9"/>
      <c r="R7" s="43"/>
      <c r="S7" s="43"/>
      <c r="T7" s="43"/>
      <c r="U7" s="43"/>
      <c r="V7" s="42"/>
    </row>
    <row r="8" spans="2:22" s="1" customFormat="1" ht="21" customHeight="1">
      <c r="B8" s="1" t="s">
        <v>6</v>
      </c>
      <c r="E8" s="20">
        <v>55.6</v>
      </c>
      <c r="I8" s="8"/>
      <c r="J8" s="55"/>
      <c r="K8" s="55"/>
      <c r="L8" s="9"/>
      <c r="M8" s="9"/>
      <c r="N8" s="9"/>
      <c r="O8" s="10"/>
      <c r="P8" s="10"/>
      <c r="Q8" s="10"/>
      <c r="R8" s="43"/>
      <c r="S8" s="43"/>
      <c r="T8" s="43"/>
      <c r="U8" s="43"/>
      <c r="V8" s="42"/>
    </row>
    <row r="9" spans="2:22" s="1" customFormat="1" ht="21" customHeight="1">
      <c r="B9" s="1" t="s">
        <v>7</v>
      </c>
      <c r="E9" s="20">
        <v>55.6</v>
      </c>
      <c r="I9" s="60"/>
      <c r="J9" s="9"/>
      <c r="K9" s="9"/>
      <c r="L9" s="12"/>
      <c r="M9" s="12"/>
      <c r="N9" s="12"/>
      <c r="O9" s="13"/>
      <c r="P9" s="78" t="s">
        <v>38</v>
      </c>
      <c r="Q9" s="78"/>
      <c r="R9" s="78"/>
      <c r="S9" s="78"/>
      <c r="T9" s="66"/>
      <c r="U9" s="44"/>
      <c r="V9" s="26"/>
    </row>
    <row r="10" spans="2:22" s="1" customFormat="1" ht="21" customHeight="1">
      <c r="B10" s="1" t="s">
        <v>17</v>
      </c>
      <c r="E10" s="30">
        <v>0.6</v>
      </c>
      <c r="I10" s="60"/>
      <c r="J10" s="9"/>
      <c r="K10" s="9"/>
      <c r="L10" s="9"/>
      <c r="M10" s="9"/>
      <c r="N10" s="9"/>
      <c r="O10" s="2"/>
      <c r="P10" s="78"/>
      <c r="Q10" s="78"/>
      <c r="R10" s="78"/>
      <c r="S10" s="78"/>
      <c r="T10" s="66"/>
      <c r="U10" s="45"/>
      <c r="V10" s="26"/>
    </row>
    <row r="11" spans="2:22" s="1" customFormat="1" ht="21" customHeight="1">
      <c r="B11" s="1" t="s">
        <v>8</v>
      </c>
      <c r="E11" s="30">
        <v>0.3</v>
      </c>
      <c r="I11" s="60"/>
      <c r="J11" s="9"/>
      <c r="K11" s="9"/>
      <c r="L11" s="36"/>
      <c r="M11" s="36"/>
      <c r="N11" s="36"/>
      <c r="O11" s="9"/>
      <c r="P11" s="78"/>
      <c r="Q11" s="78"/>
      <c r="R11" s="78"/>
      <c r="S11" s="78"/>
      <c r="T11" s="66"/>
      <c r="U11" s="79" t="s">
        <v>31</v>
      </c>
      <c r="V11" s="80"/>
    </row>
    <row r="12" spans="2:22" s="1" customFormat="1" ht="21" customHeight="1">
      <c r="B12" s="1" t="s">
        <v>18</v>
      </c>
      <c r="E12" s="30">
        <v>2</v>
      </c>
      <c r="I12" s="60">
        <f>+E13</f>
        <v>56.18</v>
      </c>
      <c r="J12" s="9"/>
      <c r="K12" s="9"/>
      <c r="L12" s="35"/>
      <c r="M12" s="35"/>
      <c r="N12" s="35"/>
      <c r="O12" s="9"/>
      <c r="P12" s="9"/>
      <c r="Q12" s="81">
        <f>+E15</f>
        <v>135</v>
      </c>
      <c r="R12" s="81"/>
      <c r="S12" s="81"/>
      <c r="T12" s="37"/>
      <c r="U12" s="79"/>
      <c r="V12" s="80"/>
    </row>
    <row r="13" spans="2:22" s="1" customFormat="1" ht="21" customHeight="1">
      <c r="B13" s="1" t="s">
        <v>19</v>
      </c>
      <c r="E13" s="5">
        <v>56.18</v>
      </c>
      <c r="I13" s="59"/>
      <c r="J13" s="48"/>
      <c r="K13" s="83" t="s">
        <v>37</v>
      </c>
      <c r="L13" s="84"/>
      <c r="M13" s="84"/>
      <c r="N13" s="84"/>
      <c r="O13" s="32"/>
      <c r="P13" s="32"/>
      <c r="Q13" s="32"/>
      <c r="R13" s="9"/>
      <c r="S13" s="37"/>
      <c r="T13" s="37"/>
      <c r="U13" s="37"/>
      <c r="V13" s="46"/>
    </row>
    <row r="14" spans="2:22" s="1" customFormat="1" ht="21" customHeight="1">
      <c r="B14" s="1" t="s">
        <v>34</v>
      </c>
      <c r="E14" s="5">
        <v>3.5</v>
      </c>
      <c r="I14" s="59"/>
      <c r="J14" s="56"/>
      <c r="K14" s="84"/>
      <c r="L14" s="84"/>
      <c r="M14" s="84"/>
      <c r="N14" s="84"/>
      <c r="O14" s="47"/>
      <c r="P14" s="85" t="s">
        <v>33</v>
      </c>
      <c r="Q14" s="85"/>
      <c r="R14" s="85"/>
      <c r="S14" s="85"/>
      <c r="T14" s="37"/>
      <c r="U14" s="37"/>
      <c r="V14" s="46"/>
    </row>
    <row r="15" spans="2:22" s="1" customFormat="1" ht="21" customHeight="1">
      <c r="B15" s="1" t="s">
        <v>35</v>
      </c>
      <c r="E15" s="5">
        <v>135</v>
      </c>
      <c r="I15" s="60"/>
      <c r="J15" s="9"/>
      <c r="K15" s="9"/>
      <c r="L15" s="9"/>
      <c r="M15" s="82">
        <f>+E14</f>
        <v>3.5</v>
      </c>
      <c r="N15" s="82"/>
      <c r="O15" s="82"/>
      <c r="P15" s="9"/>
      <c r="Q15" s="9"/>
      <c r="R15" s="9"/>
      <c r="S15" s="9"/>
      <c r="T15" s="9"/>
      <c r="U15" s="9"/>
      <c r="V15" s="26"/>
    </row>
    <row r="16" spans="2:22" s="1" customFormat="1" ht="18.75" customHeight="1">
      <c r="B16" s="1" t="s">
        <v>36</v>
      </c>
      <c r="E16" s="5">
        <v>0.5</v>
      </c>
      <c r="F16" s="21"/>
      <c r="G16" s="7"/>
      <c r="I16" s="60"/>
      <c r="J16" s="9"/>
      <c r="K16" s="77" t="s">
        <v>30</v>
      </c>
      <c r="L16" s="77"/>
      <c r="M16" s="9"/>
      <c r="N16" s="9"/>
      <c r="O16" s="9"/>
      <c r="P16" s="9"/>
      <c r="Q16" s="64" t="s">
        <v>9</v>
      </c>
      <c r="R16" s="48"/>
      <c r="S16" s="48"/>
      <c r="T16" s="48"/>
      <c r="U16" s="48"/>
      <c r="V16" s="26"/>
    </row>
    <row r="17" spans="2:22" s="1" customFormat="1" ht="15.75" customHeight="1">
      <c r="B17" s="1" t="s">
        <v>13</v>
      </c>
      <c r="E17" s="6">
        <v>140</v>
      </c>
      <c r="F17" s="29"/>
      <c r="I17" s="60"/>
      <c r="J17" s="9"/>
      <c r="K17" s="77"/>
      <c r="L17" s="77"/>
      <c r="M17" s="65"/>
      <c r="N17" s="65"/>
      <c r="O17" s="10"/>
      <c r="P17" s="10"/>
      <c r="Q17" s="10"/>
      <c r="R17" s="9"/>
      <c r="S17" s="9"/>
      <c r="T17" s="9"/>
      <c r="U17" s="9"/>
      <c r="V17" s="26"/>
    </row>
    <row r="18" spans="2:22" s="1" customFormat="1" ht="16.5" customHeight="1">
      <c r="B18" s="1" t="s">
        <v>25</v>
      </c>
      <c r="E18" s="6">
        <v>0.6</v>
      </c>
      <c r="F18" s="29"/>
      <c r="I18" s="59">
        <f>+E12</f>
        <v>2</v>
      </c>
      <c r="J18" s="57"/>
      <c r="K18" s="77"/>
      <c r="L18" s="77"/>
      <c r="M18" s="9"/>
      <c r="N18" s="9"/>
      <c r="O18" s="38"/>
      <c r="P18" s="38"/>
      <c r="Q18" s="38"/>
      <c r="R18" s="49"/>
      <c r="S18" s="49"/>
      <c r="T18" s="49"/>
      <c r="U18" s="49"/>
      <c r="V18" s="26"/>
    </row>
    <row r="19" spans="6:22" s="1" customFormat="1" ht="21" customHeight="1">
      <c r="F19" s="29"/>
      <c r="I19" s="60"/>
      <c r="J19" s="9"/>
      <c r="K19" s="77"/>
      <c r="L19" s="77"/>
      <c r="M19" s="14"/>
      <c r="N19" s="14"/>
      <c r="O19" s="9"/>
      <c r="P19" s="9"/>
      <c r="Q19" s="9"/>
      <c r="R19" s="39"/>
      <c r="S19" s="40"/>
      <c r="T19" s="40"/>
      <c r="U19" s="40"/>
      <c r="V19" s="26"/>
    </row>
    <row r="20" spans="1:22" s="3" customFormat="1" ht="12" customHeight="1">
      <c r="A20" s="1"/>
      <c r="B20" s="25" t="s">
        <v>2</v>
      </c>
      <c r="C20" s="1"/>
      <c r="D20" s="1"/>
      <c r="E20" s="1"/>
      <c r="F20" s="1"/>
      <c r="G20" s="1"/>
      <c r="H20" s="1"/>
      <c r="I20" s="74">
        <f>+E11</f>
        <v>0.3</v>
      </c>
      <c r="J20" s="58"/>
      <c r="K20" s="9"/>
      <c r="L20" s="14"/>
      <c r="M20" s="14"/>
      <c r="N20" s="75">
        <f>+E10</f>
        <v>0.6</v>
      </c>
      <c r="O20" s="75"/>
      <c r="P20" s="50"/>
      <c r="Q20" s="50"/>
      <c r="R20" s="34"/>
      <c r="S20" s="51"/>
      <c r="T20" s="51"/>
      <c r="U20" s="51"/>
      <c r="V20" s="52"/>
    </row>
    <row r="21" spans="2:22" s="1" customFormat="1" ht="15" customHeight="1">
      <c r="B21" s="1" t="s">
        <v>10</v>
      </c>
      <c r="E21" s="67">
        <f>+E7/1000/(3.1416*(E8/2000)^2)</f>
        <v>0.6178040897958573</v>
      </c>
      <c r="I21" s="74"/>
      <c r="J21" s="58"/>
      <c r="K21" s="9"/>
      <c r="L21" s="9"/>
      <c r="M21" s="9"/>
      <c r="N21" s="75"/>
      <c r="O21" s="75"/>
      <c r="P21" s="50"/>
      <c r="Q21" s="50"/>
      <c r="R21" s="53"/>
      <c r="S21" s="51"/>
      <c r="T21" s="51"/>
      <c r="U21" s="51"/>
      <c r="V21" s="26"/>
    </row>
    <row r="22" spans="2:24" s="1" customFormat="1" ht="15" customHeight="1">
      <c r="B22" s="1" t="s">
        <v>11</v>
      </c>
      <c r="E22" s="67">
        <f>+E7/1000/(3.1416*(E9/2000)^2)</f>
        <v>0.6178040897958573</v>
      </c>
      <c r="G22" s="3"/>
      <c r="I22" s="11"/>
      <c r="J22" s="9"/>
      <c r="K22" s="9"/>
      <c r="L22" s="31"/>
      <c r="M22" s="31"/>
      <c r="N22" s="31"/>
      <c r="O22" s="50"/>
      <c r="P22" s="50"/>
      <c r="Q22" s="50"/>
      <c r="R22" s="53"/>
      <c r="S22" s="51"/>
      <c r="T22" s="51"/>
      <c r="U22" s="51"/>
      <c r="V22" s="54"/>
      <c r="W22" s="18"/>
      <c r="X22" s="18"/>
    </row>
    <row r="23" spans="2:24" s="1" customFormat="1" ht="15.75" customHeight="1">
      <c r="B23" s="1" t="s">
        <v>12</v>
      </c>
      <c r="E23" s="68"/>
      <c r="G23" s="3"/>
      <c r="I23" s="11"/>
      <c r="J23" s="9"/>
      <c r="K23" s="9"/>
      <c r="L23" s="9"/>
      <c r="M23" s="64" t="s">
        <v>32</v>
      </c>
      <c r="N23" s="9"/>
      <c r="O23" s="9"/>
      <c r="P23" s="9"/>
      <c r="Q23" s="9"/>
      <c r="R23" s="9"/>
      <c r="S23" s="33"/>
      <c r="T23" s="33"/>
      <c r="U23" s="33"/>
      <c r="V23" s="54"/>
      <c r="W23" s="18"/>
      <c r="X23" s="18"/>
    </row>
    <row r="24" spans="2:23" s="1" customFormat="1" ht="16.5" customHeight="1" thickBot="1">
      <c r="B24" s="1" t="s">
        <v>23</v>
      </c>
      <c r="E24" s="68"/>
      <c r="G24" s="3"/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27"/>
      <c r="W24" s="19"/>
    </row>
    <row r="25" spans="2:22" s="1" customFormat="1" ht="14.25" customHeight="1">
      <c r="B25" s="1" t="s">
        <v>24</v>
      </c>
      <c r="E25" s="68"/>
      <c r="G25" s="3"/>
      <c r="H25" s="3"/>
      <c r="V25" s="41" t="s">
        <v>4</v>
      </c>
    </row>
    <row r="26" spans="2:8" s="1" customFormat="1" ht="15.75" customHeight="1">
      <c r="B26" s="1" t="s">
        <v>14</v>
      </c>
      <c r="C26"/>
      <c r="D26"/>
      <c r="E26" s="69">
        <f>1.18*10^10*(E7/(E17*E8^2.63))^1.85*E14</f>
        <v>0.030249668276625223</v>
      </c>
      <c r="F26"/>
      <c r="G26"/>
      <c r="H26" s="3"/>
    </row>
    <row r="27" spans="1:8" ht="12.75">
      <c r="A27" s="1"/>
      <c r="B27" s="1" t="s">
        <v>15</v>
      </c>
      <c r="E27" s="70">
        <f>1.18*10^10*(E7/(E17*E9^2.63))^1.85*E15</f>
        <v>1.1667729192412586</v>
      </c>
      <c r="H27" s="3"/>
    </row>
    <row r="28" spans="1:8" ht="12.75">
      <c r="A28" s="1"/>
      <c r="B28" s="1" t="s">
        <v>16</v>
      </c>
      <c r="E28" s="70">
        <f>+E12+E13+E26+E27+E16</f>
        <v>59.877022587517885</v>
      </c>
      <c r="H28" s="3"/>
    </row>
    <row r="29" spans="1:5" ht="12.75">
      <c r="A29" s="1"/>
      <c r="B29" s="1" t="s">
        <v>27</v>
      </c>
      <c r="E29" s="71"/>
    </row>
    <row r="30" spans="2:5" ht="12.75">
      <c r="B30" s="1" t="s">
        <v>20</v>
      </c>
      <c r="E30" s="71"/>
    </row>
    <row r="31" spans="3:5" ht="12.75">
      <c r="C31" t="s">
        <v>28</v>
      </c>
      <c r="E31" s="71"/>
    </row>
    <row r="32" spans="3:5" ht="12.75">
      <c r="C32" t="s">
        <v>21</v>
      </c>
      <c r="E32" s="71"/>
    </row>
    <row r="33" spans="3:5" ht="12.75">
      <c r="C33" t="s">
        <v>22</v>
      </c>
      <c r="E33" s="71"/>
    </row>
    <row r="34" spans="2:5" ht="12.75">
      <c r="B34" t="s">
        <v>26</v>
      </c>
      <c r="E34" s="72">
        <f>+E7*E28/E18/75</f>
        <v>1.995900752917263</v>
      </c>
    </row>
    <row r="35" ht="12.75">
      <c r="E35" s="71"/>
    </row>
  </sheetData>
  <sheetProtection password="80CC" sheet="1" objects="1" scenarios="1"/>
  <mergeCells count="10">
    <mergeCell ref="I20:I21"/>
    <mergeCell ref="N20:O21"/>
    <mergeCell ref="B1:V1"/>
    <mergeCell ref="K16:L19"/>
    <mergeCell ref="P9:S11"/>
    <mergeCell ref="U11:V12"/>
    <mergeCell ref="Q12:S12"/>
    <mergeCell ref="M15:O15"/>
    <mergeCell ref="K13:N14"/>
    <mergeCell ref="P14:S14"/>
  </mergeCells>
  <printOptions/>
  <pageMargins left="0.53" right="0.3" top="0.83" bottom="0.5118110236220472" header="0" footer="0"/>
  <pageSetup horizontalDpi="600" verticalDpi="600" orientation="landscape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WRE</dc:creator>
  <cp:keywords/>
  <dc:description/>
  <cp:lastModifiedBy>Administrador</cp:lastModifiedBy>
  <cp:lastPrinted>2005-05-30T14:12:24Z</cp:lastPrinted>
  <dcterms:created xsi:type="dcterms:W3CDTF">2002-03-31T19:53:41Z</dcterms:created>
  <dcterms:modified xsi:type="dcterms:W3CDTF">2013-10-25T18:51:42Z</dcterms:modified>
  <cp:category/>
  <cp:version/>
  <cp:contentType/>
  <cp:contentStatus/>
</cp:coreProperties>
</file>